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<sst xmlns="http://schemas.openxmlformats.org/spreadsheetml/2006/main" count="30" uniqueCount="29">
  <si>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Revenues</t>
  </si>
  <si>
    <t>Net Income</t>
  </si>
  <si>
    <t>Outstanding Diluted</t>
  </si>
  <si>
    <t>Current Assets</t>
  </si>
  <si>
    <t>Inventories</t>
  </si>
  <si>
    <t>Total Assets</t>
  </si>
  <si>
    <t>Current Debt</t>
  </si>
  <si>
    <t>Total Debt</t>
  </si>
  <si>
    <t xml:space="preserve">Other </t>
  </si>
  <si>
    <t>Trademarks</t>
  </si>
  <si>
    <t>Excess of cost of acquisitions</t>
  </si>
  <si>
    <t>Cash From Operations</t>
  </si>
  <si>
    <t>Expenditures</t>
  </si>
  <si>
    <t>Shareholders Equity</t>
  </si>
  <si>
    <t>Basic Free Cash Flow</t>
  </si>
  <si>
    <t>Tropical Sportswear Int'l Corporation</t>
  </si>
  <si>
    <t>Net Margins</t>
  </si>
  <si>
    <t>Working Capital</t>
  </si>
  <si>
    <t>Intangibles &amp; Other</t>
  </si>
  <si>
    <t>Average Stock Price</t>
  </si>
  <si>
    <t>Market Cap</t>
  </si>
  <si>
    <t>Price/Book</t>
  </si>
  <si>
    <t>Price/Tangible Book</t>
  </si>
  <si>
    <t>Tangible Equity</t>
  </si>
  <si>
    <t>Price/Free Cash Flow</t>
  </si>
  <si>
    <t>Price/Earnings</t>
  </si>
  <si>
    <t>EPS</t>
  </si>
  <si>
    <t>26-Weeks Ended</t>
  </si>
  <si>
    <t>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</si>
</sst>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8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27.57421875" style="0" customWidth="1"/>
    <col min="2" max="2" width="17.57421875" style="3" customWidth="1"/>
    <col min="3" max="3" width="11.140625" style="3" bestFit="1" customWidth="1"/>
    <col min="4" max="9" width="9.140625" style="3" customWidth="1"/>
  </cols>
  <sheetData>
    <row r="1" spans="1:2" ht="15.75">
      <c r="A1" s="5" t="s">
        <v>15</v>
      </c>
      <c r="B1" s="8"/>
    </row>
    <row r="2" spans="1:2" ht="15.75">
      <c r="A2" s="5"/>
      <c r="B2" s="8"/>
    </row>
    <row r="3" ht="12.75">
      <c r="B3" s="9" t="s">
        <v>27</v>
      </c>
    </row>
    <row r="4" spans="1:9" ht="12.75">
      <c r="A4" s="3"/>
      <c r="B4" s="10">
        <v>37709</v>
      </c>
      <c r="C4" s="1">
        <v>37500</v>
      </c>
      <c r="D4" s="1">
        <v>37135</v>
      </c>
      <c r="E4" s="1">
        <v>36770</v>
      </c>
      <c r="F4" s="1">
        <v>36434</v>
      </c>
      <c r="G4" s="2">
        <v>1998</v>
      </c>
      <c r="H4" s="2">
        <v>1997</v>
      </c>
      <c r="I4" s="2">
        <v>1996</v>
      </c>
    </row>
    <row r="5" ht="12.75">
      <c r="A5" s="3"/>
    </row>
    <row r="6" spans="1:9" ht="12.75">
      <c r="A6" s="3" t="s">
        <v>2</v>
      </c>
      <c r="B6" s="4">
        <v>11040452</v>
      </c>
      <c r="C6" s="4">
        <v>8857000</v>
      </c>
      <c r="D6" s="4">
        <v>7771000</v>
      </c>
      <c r="E6" s="4">
        <v>7725000</v>
      </c>
      <c r="F6" s="4">
        <v>7838000</v>
      </c>
      <c r="G6" s="4">
        <v>7550000</v>
      </c>
      <c r="H6" s="4">
        <v>6015000</v>
      </c>
      <c r="I6" s="4">
        <v>6015000</v>
      </c>
    </row>
    <row r="7" spans="1:9" ht="12.75">
      <c r="A7" s="3" t="s">
        <v>19</v>
      </c>
      <c r="B7" s="11">
        <v>5.46</v>
      </c>
      <c r="C7" s="7">
        <v>18.45</v>
      </c>
      <c r="D7" s="7">
        <v>18.01</v>
      </c>
      <c r="E7" s="7">
        <v>16.23</v>
      </c>
      <c r="F7" s="7">
        <v>22.66</v>
      </c>
      <c r="G7" s="7">
        <v>18.83</v>
      </c>
      <c r="H7" s="7">
        <v>11.74</v>
      </c>
      <c r="I7" s="7"/>
    </row>
    <row r="8" spans="1:8" ht="12.75">
      <c r="A8" s="3" t="s">
        <v>20</v>
      </c>
      <c r="B8" s="4">
        <f aca="true" t="shared" si="0" ref="B8:H8">SUM((B6*B7)*0.001)</f>
        <v>60280.867920000004</v>
      </c>
      <c r="C8" s="4">
        <f t="shared" si="0"/>
        <v>163411.65</v>
      </c>
      <c r="D8" s="4">
        <f t="shared" si="0"/>
        <v>139955.71</v>
      </c>
      <c r="E8" s="4">
        <f t="shared" si="0"/>
        <v>125376.75</v>
      </c>
      <c r="F8" s="4">
        <f t="shared" si="0"/>
        <v>177609.08000000002</v>
      </c>
      <c r="G8" s="4">
        <f t="shared" si="0"/>
        <v>142166.5</v>
      </c>
      <c r="H8" s="4">
        <f t="shared" si="0"/>
        <v>70616.1</v>
      </c>
    </row>
    <row r="9" spans="1:8" ht="12.75">
      <c r="A9" s="3" t="s">
        <v>21</v>
      </c>
      <c r="B9" s="7">
        <f aca="true" t="shared" si="1" ref="B9:H9">SUM(B8/B25)</f>
        <v>0.39559826432776174</v>
      </c>
      <c r="C9" s="7">
        <f t="shared" si="1"/>
        <v>1.045018609469726</v>
      </c>
      <c r="D9" s="7">
        <f t="shared" si="1"/>
        <v>1.6223551300033616</v>
      </c>
      <c r="E9" s="7">
        <f t="shared" si="1"/>
        <v>1.65330524566817</v>
      </c>
      <c r="F9" s="7">
        <f t="shared" si="1"/>
        <v>2.9689096167026063</v>
      </c>
      <c r="G9" s="7">
        <f t="shared" si="1"/>
        <v>2.7895475237422493</v>
      </c>
      <c r="H9" s="7">
        <f t="shared" si="1"/>
        <v>2.6496604254999814</v>
      </c>
    </row>
    <row r="10" spans="1:8" ht="12.75">
      <c r="A10" s="3" t="s">
        <v>22</v>
      </c>
      <c r="B10" s="7">
        <f aca="true" t="shared" si="2" ref="B10:H10">SUM(B8/B31)</f>
        <v>0.6480420116104064</v>
      </c>
      <c r="C10" s="7">
        <f t="shared" si="2"/>
        <v>1.689865151342799</v>
      </c>
      <c r="D10" s="7">
        <f t="shared" si="2"/>
        <v>7.033657151472509</v>
      </c>
      <c r="E10" s="7">
        <f t="shared" si="2"/>
        <v>17.515611902766135</v>
      </c>
      <c r="F10" s="7">
        <f t="shared" si="2"/>
        <v>-14.509360346376932</v>
      </c>
      <c r="G10" s="7">
        <f t="shared" si="2"/>
        <v>-6.796371546036906</v>
      </c>
      <c r="H10" s="7">
        <f t="shared" si="2"/>
        <v>2.7127693903422845</v>
      </c>
    </row>
    <row r="11" spans="1:8" ht="12.75">
      <c r="A11" s="3" t="s">
        <v>24</v>
      </c>
      <c r="B11" s="12" t="s">
        <v>28</v>
      </c>
      <c r="C11" s="7">
        <f aca="true" t="shared" si="3" ref="C11:H11">SUM(C8/C35)</f>
        <v>24.237859685553246</v>
      </c>
      <c r="D11" s="7">
        <f t="shared" si="3"/>
        <v>12.077641525716258</v>
      </c>
      <c r="E11" s="7">
        <f t="shared" si="3"/>
        <v>4.667960460180945</v>
      </c>
      <c r="F11" s="7">
        <f t="shared" si="3"/>
        <v>57.92859752120027</v>
      </c>
      <c r="G11" s="7">
        <f t="shared" si="3"/>
        <v>-16.758988565366025</v>
      </c>
      <c r="H11" s="7">
        <f t="shared" si="3"/>
        <v>39.47238680827278</v>
      </c>
    </row>
    <row r="12" spans="1:8" ht="12.75">
      <c r="A12" s="3" t="s">
        <v>25</v>
      </c>
      <c r="B12" s="12" t="s">
        <v>28</v>
      </c>
      <c r="C12" s="7">
        <f aca="true" t="shared" si="4" ref="C12:H12">SUM(C7/C17)</f>
        <v>70.40570874623008</v>
      </c>
      <c r="D12" s="7">
        <f t="shared" si="4"/>
        <v>12.46266340160285</v>
      </c>
      <c r="E12" s="7">
        <f t="shared" si="4"/>
        <v>7.163157744386676</v>
      </c>
      <c r="F12" s="7">
        <f t="shared" si="4"/>
        <v>21.525764149800025</v>
      </c>
      <c r="G12" s="7">
        <f t="shared" si="4"/>
        <v>13.161127568968707</v>
      </c>
      <c r="H12" s="7">
        <f t="shared" si="4"/>
        <v>8.539859717015359</v>
      </c>
    </row>
    <row r="13" ht="12.75">
      <c r="A13" s="3"/>
    </row>
    <row r="14" spans="1:9" ht="12.75">
      <c r="A14" s="3" t="s">
        <v>0</v>
      </c>
      <c r="B14" s="4">
        <v>211766</v>
      </c>
      <c r="C14" s="4">
        <v>463877</v>
      </c>
      <c r="D14" s="4">
        <v>436436</v>
      </c>
      <c r="E14" s="4">
        <v>472985</v>
      </c>
      <c r="F14" s="4">
        <v>420691</v>
      </c>
      <c r="G14" s="4">
        <v>263976</v>
      </c>
      <c r="H14" s="4">
        <v>151692</v>
      </c>
      <c r="I14" s="4">
        <v>110064</v>
      </c>
    </row>
    <row r="15" spans="1:9" ht="12.75">
      <c r="A15" s="3" t="s">
        <v>1</v>
      </c>
      <c r="B15" s="4">
        <v>-4380</v>
      </c>
      <c r="C15" s="4">
        <v>2321</v>
      </c>
      <c r="D15" s="4">
        <v>11230</v>
      </c>
      <c r="E15" s="4">
        <v>17503</v>
      </c>
      <c r="F15" s="4">
        <v>8251</v>
      </c>
      <c r="G15" s="4">
        <v>10802</v>
      </c>
      <c r="H15" s="4">
        <v>8269</v>
      </c>
      <c r="I15" s="4">
        <v>8269</v>
      </c>
    </row>
    <row r="16" spans="1:9" ht="12.75">
      <c r="A16" s="3" t="s">
        <v>16</v>
      </c>
      <c r="C16" s="6">
        <f>SUM(C15/C14)</f>
        <v>0.005003481526352891</v>
      </c>
      <c r="D16" s="6">
        <f aca="true" t="shared" si="5" ref="D16:I16">SUM(D15/D14)</f>
        <v>0.025731149584360593</v>
      </c>
      <c r="E16" s="6">
        <f t="shared" si="5"/>
        <v>0.03700540186263835</v>
      </c>
      <c r="F16" s="6">
        <f t="shared" si="5"/>
        <v>0.01961297008968578</v>
      </c>
      <c r="G16" s="6">
        <f t="shared" si="5"/>
        <v>0.040920386701821375</v>
      </c>
      <c r="H16" s="6">
        <f t="shared" si="5"/>
        <v>0.054511773857553465</v>
      </c>
      <c r="I16" s="6">
        <f t="shared" si="5"/>
        <v>0.07512901584532636</v>
      </c>
    </row>
    <row r="17" spans="1:9" ht="12.75">
      <c r="A17" s="3" t="s">
        <v>26</v>
      </c>
      <c r="C17" s="7">
        <f>SUM((C15/C6)*1000)</f>
        <v>0.2620526137518347</v>
      </c>
      <c r="D17" s="7">
        <f aca="true" t="shared" si="6" ref="D17:I17">SUM((D15/D6)*1000)</f>
        <v>1.4451164586282332</v>
      </c>
      <c r="E17" s="7">
        <f t="shared" si="6"/>
        <v>2.265760517799353</v>
      </c>
      <c r="F17" s="7">
        <f t="shared" si="6"/>
        <v>1.052692013268691</v>
      </c>
      <c r="G17" s="7">
        <f t="shared" si="6"/>
        <v>1.430728476821192</v>
      </c>
      <c r="H17" s="7">
        <f t="shared" si="6"/>
        <v>1.3747298420615128</v>
      </c>
      <c r="I17" s="7">
        <f t="shared" si="6"/>
        <v>1.3747298420615128</v>
      </c>
    </row>
    <row r="19" spans="1:9" ht="12.75">
      <c r="A19" s="3" t="s">
        <v>4</v>
      </c>
      <c r="B19" s="4">
        <v>98315</v>
      </c>
      <c r="C19" s="4">
        <v>74797</v>
      </c>
      <c r="D19" s="4">
        <v>73083</v>
      </c>
      <c r="E19" s="4">
        <v>66754</v>
      </c>
      <c r="F19" s="4">
        <v>72181</v>
      </c>
      <c r="G19" s="4">
        <v>84099</v>
      </c>
      <c r="H19" s="4">
        <v>21351</v>
      </c>
      <c r="I19" s="4">
        <v>23282</v>
      </c>
    </row>
    <row r="20" spans="1:9" ht="12.75">
      <c r="A20" s="3" t="s">
        <v>3</v>
      </c>
      <c r="B20" s="4">
        <v>230233</v>
      </c>
      <c r="C20" s="4">
        <v>228064</v>
      </c>
      <c r="D20" s="4">
        <v>195420</v>
      </c>
      <c r="E20" s="4">
        <v>178964</v>
      </c>
      <c r="F20" s="4">
        <v>175073</v>
      </c>
      <c r="G20" s="4">
        <v>173597</v>
      </c>
      <c r="H20" s="4">
        <v>48755</v>
      </c>
      <c r="I20" s="4">
        <v>45988</v>
      </c>
    </row>
    <row r="21" spans="1:9" ht="12.75">
      <c r="A21" s="3" t="s">
        <v>6</v>
      </c>
      <c r="B21" s="4">
        <v>76613</v>
      </c>
      <c r="C21" s="4">
        <v>61850</v>
      </c>
      <c r="D21" s="4">
        <v>64515</v>
      </c>
      <c r="E21" s="4">
        <v>67337</v>
      </c>
      <c r="F21" s="4">
        <v>55032</v>
      </c>
      <c r="G21" s="4">
        <v>66200</v>
      </c>
      <c r="H21" s="4">
        <v>18521</v>
      </c>
      <c r="I21" s="4">
        <v>20505</v>
      </c>
    </row>
    <row r="22" spans="1:9" ht="12.75">
      <c r="A22" s="3" t="s">
        <v>17</v>
      </c>
      <c r="B22" s="4">
        <f>SUM(B20-B21)</f>
        <v>153620</v>
      </c>
      <c r="C22" s="4">
        <f>SUM(C20-C21)</f>
        <v>166214</v>
      </c>
      <c r="D22" s="4">
        <f aca="true" t="shared" si="7" ref="D22:I22">SUM(D20-D21)</f>
        <v>130905</v>
      </c>
      <c r="E22" s="4">
        <f t="shared" si="7"/>
        <v>111627</v>
      </c>
      <c r="F22" s="4">
        <f t="shared" si="7"/>
        <v>120041</v>
      </c>
      <c r="G22" s="4">
        <f t="shared" si="7"/>
        <v>107397</v>
      </c>
      <c r="H22" s="4">
        <f t="shared" si="7"/>
        <v>30234</v>
      </c>
      <c r="I22" s="4">
        <f t="shared" si="7"/>
        <v>25483</v>
      </c>
    </row>
    <row r="23" spans="1:9" ht="12.75">
      <c r="A23" s="3" t="s">
        <v>5</v>
      </c>
      <c r="B23" s="4">
        <v>346390</v>
      </c>
      <c r="C23" s="4">
        <v>336208</v>
      </c>
      <c r="D23" s="4">
        <v>309230</v>
      </c>
      <c r="E23" s="4">
        <v>294528</v>
      </c>
      <c r="F23" s="4">
        <v>289322</v>
      </c>
      <c r="G23" s="4">
        <v>297476</v>
      </c>
      <c r="H23" s="4">
        <v>69658</v>
      </c>
      <c r="I23" s="4">
        <v>63415</v>
      </c>
    </row>
    <row r="24" spans="1:9" ht="12.75">
      <c r="A24" s="3" t="s">
        <v>7</v>
      </c>
      <c r="B24" s="4">
        <v>194011</v>
      </c>
      <c r="C24" s="4">
        <f>SUM(C23-C25)</f>
        <v>179836</v>
      </c>
      <c r="D24" s="4">
        <v>222963</v>
      </c>
      <c r="E24" s="4">
        <v>218694</v>
      </c>
      <c r="F24" s="4">
        <f>SUM(F23-F25)</f>
        <v>229499</v>
      </c>
      <c r="G24" s="4">
        <f>SUM(G23-G25)</f>
        <v>246512</v>
      </c>
      <c r="H24" s="4">
        <f>SUM(H23-H25)</f>
        <v>43007</v>
      </c>
      <c r="I24" s="4">
        <f>SUM(I23-I25)</f>
        <v>45033</v>
      </c>
    </row>
    <row r="25" spans="1:9" ht="12.75">
      <c r="A25" s="3" t="s">
        <v>13</v>
      </c>
      <c r="B25" s="4">
        <f>SUM(B23-B24)</f>
        <v>152379</v>
      </c>
      <c r="C25" s="4">
        <v>156372</v>
      </c>
      <c r="D25" s="4">
        <f>SUM(D23-D24)</f>
        <v>86267</v>
      </c>
      <c r="E25" s="4">
        <f>SUM(E23-E24)</f>
        <v>75834</v>
      </c>
      <c r="F25" s="4">
        <v>59823</v>
      </c>
      <c r="G25" s="4">
        <v>50964</v>
      </c>
      <c r="H25" s="4">
        <v>26651</v>
      </c>
      <c r="I25" s="4">
        <v>18382</v>
      </c>
    </row>
    <row r="26" ht="12.75">
      <c r="A26" s="3"/>
    </row>
    <row r="27" spans="1:9" ht="12.75">
      <c r="A27" s="3" t="s">
        <v>8</v>
      </c>
      <c r="B27" s="4">
        <v>12163</v>
      </c>
      <c r="C27" s="4">
        <v>12345</v>
      </c>
      <c r="D27" s="4">
        <v>16914</v>
      </c>
      <c r="E27" s="4">
        <v>16390</v>
      </c>
      <c r="F27" s="4">
        <v>16729</v>
      </c>
      <c r="G27" s="4">
        <v>20176</v>
      </c>
      <c r="H27" s="3">
        <v>227</v>
      </c>
      <c r="I27" s="3">
        <v>350</v>
      </c>
    </row>
    <row r="28" spans="1:7" ht="12.75">
      <c r="A28" s="3" t="s">
        <v>9</v>
      </c>
      <c r="C28" s="4">
        <v>12991</v>
      </c>
      <c r="D28" s="4">
        <v>12866</v>
      </c>
      <c r="E28" s="4">
        <v>13854</v>
      </c>
      <c r="F28" s="4">
        <v>14354</v>
      </c>
      <c r="G28" s="4">
        <v>14876</v>
      </c>
    </row>
    <row r="29" spans="1:9" ht="12.75">
      <c r="A29" s="3" t="s">
        <v>10</v>
      </c>
      <c r="B29" s="4">
        <v>47196</v>
      </c>
      <c r="C29" s="4">
        <v>34335</v>
      </c>
      <c r="D29" s="4">
        <v>36589</v>
      </c>
      <c r="E29" s="4">
        <v>38432</v>
      </c>
      <c r="F29" s="4">
        <v>40981</v>
      </c>
      <c r="G29" s="4">
        <v>36830</v>
      </c>
      <c r="H29" s="3">
        <v>393</v>
      </c>
      <c r="I29" s="3">
        <v>407</v>
      </c>
    </row>
    <row r="30" spans="1:9" ht="12.75">
      <c r="A30" s="3" t="s">
        <v>18</v>
      </c>
      <c r="B30" s="4">
        <f>SUM(B27:B29)</f>
        <v>59359</v>
      </c>
      <c r="C30" s="4">
        <f>SUM(C27:C29)</f>
        <v>59671</v>
      </c>
      <c r="D30" s="4">
        <f aca="true" t="shared" si="8" ref="D30:I30">SUM(D27:D29)</f>
        <v>66369</v>
      </c>
      <c r="E30" s="4">
        <f t="shared" si="8"/>
        <v>68676</v>
      </c>
      <c r="F30" s="4">
        <f t="shared" si="8"/>
        <v>72064</v>
      </c>
      <c r="G30" s="4">
        <f t="shared" si="8"/>
        <v>71882</v>
      </c>
      <c r="H30" s="4">
        <f t="shared" si="8"/>
        <v>620</v>
      </c>
      <c r="I30" s="4">
        <f t="shared" si="8"/>
        <v>757</v>
      </c>
    </row>
    <row r="31" spans="1:9" ht="12.75">
      <c r="A31" s="3" t="s">
        <v>23</v>
      </c>
      <c r="B31" s="4">
        <f>SUM(B25-B30)</f>
        <v>93020</v>
      </c>
      <c r="C31" s="4">
        <f>SUM(C25-C30)</f>
        <v>96701</v>
      </c>
      <c r="D31" s="4">
        <f aca="true" t="shared" si="9" ref="D31:I31">SUM(D25-D30)</f>
        <v>19898</v>
      </c>
      <c r="E31" s="4">
        <f t="shared" si="9"/>
        <v>7158</v>
      </c>
      <c r="F31" s="4">
        <f t="shared" si="9"/>
        <v>-12241</v>
      </c>
      <c r="G31" s="4">
        <f t="shared" si="9"/>
        <v>-20918</v>
      </c>
      <c r="H31" s="4">
        <f t="shared" si="9"/>
        <v>26031</v>
      </c>
      <c r="I31" s="4">
        <f t="shared" si="9"/>
        <v>17625</v>
      </c>
    </row>
    <row r="32" ht="12.75">
      <c r="A32" s="3"/>
    </row>
    <row r="33" spans="1:9" ht="12.75">
      <c r="A33" s="3" t="s">
        <v>11</v>
      </c>
      <c r="B33" s="4">
        <v>-42721</v>
      </c>
      <c r="C33" s="4">
        <v>17750</v>
      </c>
      <c r="D33" s="4">
        <v>19470</v>
      </c>
      <c r="E33" s="4">
        <v>38225</v>
      </c>
      <c r="F33" s="4">
        <v>18160</v>
      </c>
      <c r="G33" s="4">
        <v>-1602</v>
      </c>
      <c r="H33" s="4">
        <v>6951</v>
      </c>
      <c r="I33" s="4">
        <v>12551</v>
      </c>
    </row>
    <row r="34" spans="1:9" ht="12.75">
      <c r="A34" s="3" t="s">
        <v>12</v>
      </c>
      <c r="B34" s="4">
        <v>11559</v>
      </c>
      <c r="C34" s="4">
        <v>11008</v>
      </c>
      <c r="D34" s="4">
        <v>7882</v>
      </c>
      <c r="E34" s="4">
        <v>11366</v>
      </c>
      <c r="F34" s="3">
        <v>15094</v>
      </c>
      <c r="G34" s="4">
        <v>6881</v>
      </c>
      <c r="H34" s="4">
        <v>5162</v>
      </c>
      <c r="I34" s="4">
        <v>10119</v>
      </c>
    </row>
    <row r="35" spans="1:9" ht="12.75">
      <c r="A35" s="3" t="s">
        <v>14</v>
      </c>
      <c r="C35" s="4">
        <f>SUM(C33-C34)</f>
        <v>6742</v>
      </c>
      <c r="D35" s="4">
        <f aca="true" t="shared" si="10" ref="D35:I35">SUM(D33-D34)</f>
        <v>11588</v>
      </c>
      <c r="E35" s="4">
        <f t="shared" si="10"/>
        <v>26859</v>
      </c>
      <c r="F35" s="4">
        <f t="shared" si="10"/>
        <v>3066</v>
      </c>
      <c r="G35" s="4">
        <f t="shared" si="10"/>
        <v>-8483</v>
      </c>
      <c r="H35" s="4">
        <f t="shared" si="10"/>
        <v>1789</v>
      </c>
      <c r="I35" s="4">
        <f t="shared" si="10"/>
        <v>2432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Brady Willet</dc:creator>
  <cp:keywords/>
  <dc:description/>
  <cp:lastModifiedBy>Brady Willet</cp:lastModifiedBy>
  <dcterms:created xsi:type="dcterms:W3CDTF">2003-05-11T19:41:42Z</dcterms:created>
  <dcterms:modified xsi:type="dcterms:W3CDTF">2003-06-03T11:55:08Z</dcterms:modified>
  <cp:category/>
  <cp:version/>
  <cp:contentType/>
  <cp:contentStatus/>
</cp:coreProperties>
</file>